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січ" sheetId="1" r:id="rId1"/>
    <sheet name="лют" sheetId="2" r:id="rId2"/>
    <sheet name="бер" sheetId="3" r:id="rId3"/>
    <sheet name="квіт" sheetId="4" r:id="rId4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<sst xmlns="http://schemas.openxmlformats.org/spreadsheetml/2006/main" count="416" uniqueCount="59">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</sst>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93" sqref="F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19296.6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13065.3</v>
      </c>
      <c r="C8" s="40">
        <v>62407.4</v>
      </c>
      <c r="D8" s="43">
        <v>4487.3</v>
      </c>
      <c r="E8" s="55">
        <v>4693</v>
      </c>
      <c r="F8" s="55">
        <v>3885</v>
      </c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149166.19999999998</v>
      </c>
      <c r="C9" s="24">
        <f t="shared" si="0"/>
        <v>67608.9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11858.3</v>
      </c>
      <c r="AG9" s="50">
        <f>AG10+AG15+AG24+AG33+AG47+AG52+AG54+AG61+AG62+AG71+AG72+AG76+AG88+AG81+AG83+AG82+AG69+AG89+AG91+AG90+AG70+AG40+AG92</f>
        <v>204916.80000000002</v>
      </c>
      <c r="AH9" s="49"/>
      <c r="AI9" s="49"/>
    </row>
    <row r="10" spans="1:33" ht="15.75">
      <c r="A10" s="4" t="s">
        <v>4</v>
      </c>
      <c r="B10" s="22">
        <v>13342.1</v>
      </c>
      <c r="C10" s="22">
        <v>20020.1</v>
      </c>
      <c r="D10" s="22">
        <v>1.6</v>
      </c>
      <c r="E10" s="22">
        <v>115.2</v>
      </c>
      <c r="F10" s="22">
        <v>57.4</v>
      </c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174.2</v>
      </c>
      <c r="AG10" s="27">
        <f>B10+C10-AF10</f>
        <v>33188</v>
      </c>
    </row>
    <row r="11" spans="1:33" ht="15.75">
      <c r="A11" s="3" t="s">
        <v>5</v>
      </c>
      <c r="B11" s="22">
        <f>12399.4+67.7</f>
        <v>12467.1</v>
      </c>
      <c r="C11" s="22">
        <v>18658.6</v>
      </c>
      <c r="D11" s="22"/>
      <c r="E11" s="22">
        <v>29.5</v>
      </c>
      <c r="F11" s="22">
        <v>22.6</v>
      </c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52.1</v>
      </c>
      <c r="AG11" s="27">
        <f>B11+C11-AF11</f>
        <v>31073.6</v>
      </c>
    </row>
    <row r="12" spans="1:33" ht="15.75">
      <c r="A12" s="3" t="s">
        <v>2</v>
      </c>
      <c r="B12" s="36">
        <v>294.2</v>
      </c>
      <c r="C12" s="22">
        <v>217.8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512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580.8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122.1</v>
      </c>
      <c r="AG14" s="27">
        <f>AG10-AG11-AG12-AG13</f>
        <v>1602.4000000000015</v>
      </c>
    </row>
    <row r="15" spans="1:33" ht="15" customHeight="1">
      <c r="A15" s="4" t="s">
        <v>6</v>
      </c>
      <c r="B15" s="22">
        <v>48588.5</v>
      </c>
      <c r="C15" s="22">
        <v>18209</v>
      </c>
      <c r="D15" s="44">
        <v>2656.1</v>
      </c>
      <c r="E15" s="44"/>
      <c r="F15" s="22">
        <v>417.8</v>
      </c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3073.9</v>
      </c>
      <c r="AG15" s="27">
        <f aca="true" t="shared" si="3" ref="AG15:AG31">B15+C15-AF15</f>
        <v>63723.6</v>
      </c>
    </row>
    <row r="16" spans="1:34" s="70" customFormat="1" ht="15" customHeight="1">
      <c r="A16" s="65" t="s">
        <v>38</v>
      </c>
      <c r="B16" s="66">
        <v>18736.8</v>
      </c>
      <c r="C16" s="66">
        <v>2886.4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21623.2</v>
      </c>
      <c r="AH16" s="75"/>
    </row>
    <row r="17" spans="1:34" ht="15.75">
      <c r="A17" s="3" t="s">
        <v>5</v>
      </c>
      <c r="B17" s="22">
        <f>35683.9+2656.2</f>
        <v>38340.1</v>
      </c>
      <c r="C17" s="22">
        <v>4665.3</v>
      </c>
      <c r="D17" s="22">
        <v>2656.1</v>
      </c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2656.1</v>
      </c>
      <c r="AG17" s="27">
        <f t="shared" si="3"/>
        <v>40349.3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20.8</v>
      </c>
    </row>
    <row r="19" spans="1:33" ht="15.75">
      <c r="A19" s="3" t="s">
        <v>1</v>
      </c>
      <c r="B19" s="22">
        <v>2976.8</v>
      </c>
      <c r="C19" s="22">
        <v>1062.7</v>
      </c>
      <c r="D19" s="22"/>
      <c r="E19" s="22"/>
      <c r="F19" s="22">
        <v>414.9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414.9</v>
      </c>
      <c r="AG19" s="27">
        <f t="shared" si="3"/>
        <v>3624.6</v>
      </c>
    </row>
    <row r="20" spans="1:33" ht="15.75">
      <c r="A20" s="3" t="s">
        <v>2</v>
      </c>
      <c r="B20" s="22">
        <f>6166.5-2656.2</f>
        <v>3510.3</v>
      </c>
      <c r="C20" s="22">
        <v>10652.3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14162.599999999999</v>
      </c>
    </row>
    <row r="21" spans="1:33" ht="15.75">
      <c r="A21" s="3" t="s">
        <v>16</v>
      </c>
      <c r="B21" s="22">
        <v>1109.6</v>
      </c>
      <c r="C21" s="22">
        <v>306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1415.6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2637.700000000001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2.900000000000034</v>
      </c>
      <c r="AG23" s="27">
        <f t="shared" si="3"/>
        <v>4150.700000000003</v>
      </c>
    </row>
    <row r="24" spans="1:33" ht="15" customHeight="1">
      <c r="A24" s="4" t="s">
        <v>7</v>
      </c>
      <c r="B24" s="22">
        <v>38533</v>
      </c>
      <c r="C24" s="22">
        <v>10294.1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48827.1</v>
      </c>
    </row>
    <row r="25" spans="1:34" s="70" customFormat="1" ht="15" customHeight="1">
      <c r="A25" s="65" t="s">
        <v>39</v>
      </c>
      <c r="B25" s="66">
        <v>19856.4</v>
      </c>
      <c r="C25" s="66">
        <v>6282.1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26138.5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38533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0</v>
      </c>
      <c r="AG32" s="27">
        <f>AG24</f>
        <v>48827.1</v>
      </c>
    </row>
    <row r="33" spans="1:33" ht="15" customHeight="1">
      <c r="A33" s="4" t="s">
        <v>8</v>
      </c>
      <c r="B33" s="22">
        <v>258.2</v>
      </c>
      <c r="C33" s="22">
        <v>460.7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718.9</v>
      </c>
    </row>
    <row r="34" spans="1:33" ht="15.75">
      <c r="A34" s="3" t="s">
        <v>5</v>
      </c>
      <c r="B34" s="22">
        <v>234.3</v>
      </c>
      <c r="C34" s="22">
        <v>105.6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339.9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10.8</v>
      </c>
      <c r="C36" s="22">
        <v>146.4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157.20000000000002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13.099999999999977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221.79999999999998</v>
      </c>
    </row>
    <row r="40" spans="1:33" ht="15" customHeight="1">
      <c r="A40" s="4" t="s">
        <v>29</v>
      </c>
      <c r="B40" s="22">
        <v>994.8</v>
      </c>
      <c r="C40" s="22">
        <v>214.2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1209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943.7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13.4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202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27.09999999999991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49.09999999999994</v>
      </c>
    </row>
    <row r="47" spans="1:33" ht="17.25" customHeight="1">
      <c r="A47" s="4" t="s">
        <v>43</v>
      </c>
      <c r="B47" s="36">
        <v>1095.2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137.5</v>
      </c>
      <c r="AG47" s="27">
        <f>B47+C47-AF47</f>
        <v>1816.4</v>
      </c>
    </row>
    <row r="48" spans="1:33" ht="15.75">
      <c r="A48" s="3" t="s">
        <v>5</v>
      </c>
      <c r="B48" s="22">
        <v>35.5</v>
      </c>
      <c r="C48" s="22">
        <v>18.1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53.6</v>
      </c>
    </row>
    <row r="49" spans="1:33" ht="15.75">
      <c r="A49" s="3" t="s">
        <v>16</v>
      </c>
      <c r="B49" s="22">
        <v>853.7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117</v>
      </c>
      <c r="AG49" s="27">
        <f>B49+C49-AF49</f>
        <v>1380.5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206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20.500000000000004</v>
      </c>
      <c r="AG51" s="27">
        <f>AG47-AG49-AG48</f>
        <v>382.30000000000007</v>
      </c>
    </row>
    <row r="52" spans="1:33" ht="15" customHeight="1">
      <c r="A52" s="4" t="s">
        <v>0</v>
      </c>
      <c r="B52" s="22">
        <v>5053.5</v>
      </c>
      <c r="C52" s="22">
        <v>3466.6</v>
      </c>
      <c r="D52" s="22"/>
      <c r="E52" s="22">
        <v>2276</v>
      </c>
      <c r="F52" s="22">
        <v>81.9</v>
      </c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2357.9</v>
      </c>
      <c r="AG52" s="27">
        <f aca="true" t="shared" si="12" ref="AG52:AG59">B52+C52-AF52</f>
        <v>6162.200000000001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938.4</v>
      </c>
      <c r="AG53" s="27">
        <f t="shared" si="12"/>
        <v>293.0000000000001</v>
      </c>
    </row>
    <row r="54" spans="1:34" ht="15" customHeight="1">
      <c r="A54" s="4" t="s">
        <v>9</v>
      </c>
      <c r="B54" s="44">
        <v>4653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195.9</v>
      </c>
      <c r="AG54" s="22">
        <f t="shared" si="12"/>
        <v>5935.900000000001</v>
      </c>
      <c r="AH54" s="6"/>
    </row>
    <row r="55" spans="1:34" ht="15.75">
      <c r="A55" s="3" t="s">
        <v>5</v>
      </c>
      <c r="B55" s="22">
        <v>3715.4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1.5</v>
      </c>
      <c r="AG55" s="22">
        <f t="shared" si="12"/>
        <v>3883.3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289.7</v>
      </c>
      <c r="C57" s="22">
        <v>485.1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774.8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642.7999999999998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194.4</v>
      </c>
      <c r="AG60" s="22">
        <f>AG54-AG55-AG57-AG59-AG56-AG58</f>
        <v>1272.7000000000005</v>
      </c>
    </row>
    <row r="61" spans="1:33" ht="15" customHeight="1">
      <c r="A61" s="4" t="s">
        <v>10</v>
      </c>
      <c r="B61" s="22">
        <v>152.3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42.8</v>
      </c>
      <c r="AG61" s="22">
        <f aca="true" t="shared" si="15" ref="AG61:AG67">B61+C61-AF61</f>
        <v>172</v>
      </c>
    </row>
    <row r="62" spans="1:33" ht="15" customHeight="1">
      <c r="A62" s="4" t="s">
        <v>11</v>
      </c>
      <c r="B62" s="22">
        <v>2447.2</v>
      </c>
      <c r="C62" s="22">
        <v>847.5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3294.7</v>
      </c>
    </row>
    <row r="63" spans="1:34" ht="15.75">
      <c r="A63" s="3" t="s">
        <v>5</v>
      </c>
      <c r="B63" s="22">
        <v>1197.5</v>
      </c>
      <c r="C63" s="22">
        <v>104.8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1302.3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</v>
      </c>
      <c r="C65" s="22">
        <v>82.7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160.7</v>
      </c>
      <c r="AH65" s="6"/>
    </row>
    <row r="66" spans="1:33" ht="15.75">
      <c r="A66" s="3" t="s">
        <v>2</v>
      </c>
      <c r="B66" s="22">
        <v>125.4</v>
      </c>
      <c r="C66" s="22">
        <v>179.1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304.5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3" t="s">
        <v>23</v>
      </c>
      <c r="B68" s="22">
        <f aca="true" t="shared" si="16" ref="B68:AD68">B62-B63-B66-B67-B65-B64</f>
        <v>1002.9999999999998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1474.1999999999998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4573.2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1094.9</v>
      </c>
      <c r="C71" s="28">
        <v>435.8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1530.7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1251.3</v>
      </c>
      <c r="C72" s="22">
        <v>2210.4</v>
      </c>
      <c r="D72" s="22"/>
      <c r="E72" s="22">
        <v>172.7</v>
      </c>
      <c r="F72" s="22">
        <v>12.2</v>
      </c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184.89999999999998</v>
      </c>
      <c r="AG72" s="30">
        <f t="shared" si="17"/>
        <v>3276.7999999999997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251.1</v>
      </c>
      <c r="C74" s="22">
        <v>729</v>
      </c>
      <c r="D74" s="22"/>
      <c r="E74" s="22">
        <v>81.4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81.4</v>
      </c>
      <c r="AG74" s="30">
        <f t="shared" si="17"/>
        <v>898.7</v>
      </c>
    </row>
    <row r="75" spans="1:33" ht="15" customHeight="1">
      <c r="A75" s="3" t="s">
        <v>16</v>
      </c>
      <c r="B75" s="22">
        <v>11.2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96.4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257.1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88.8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2.4</v>
      </c>
      <c r="C80" s="22">
        <v>8.6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7600</v>
      </c>
      <c r="C89" s="22">
        <v>5507.6</v>
      </c>
      <c r="D89" s="22">
        <v>4.7</v>
      </c>
      <c r="E89" s="22">
        <v>884.5</v>
      </c>
      <c r="F89" s="22">
        <v>257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1146.2</v>
      </c>
      <c r="AG89" s="22">
        <f t="shared" si="17"/>
        <v>11961.4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v>17079.5</v>
      </c>
      <c r="C92" s="22">
        <v>0</v>
      </c>
      <c r="D92" s="22">
        <v>616.4</v>
      </c>
      <c r="E92" s="22">
        <v>1163.1</v>
      </c>
      <c r="F92" s="22">
        <v>2765.5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4545</v>
      </c>
      <c r="AG92" s="22">
        <f t="shared" si="17"/>
        <v>12534.5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149166.19999999998</v>
      </c>
      <c r="C94" s="42">
        <f t="shared" si="18"/>
        <v>67608.9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11858.3</v>
      </c>
      <c r="AG94" s="58">
        <f>AG10+AG15+AG24+AG33+AG47+AG52+AG54+AG61+AG62+AG69+AG71+AG72+AG76+AG81+AG82+AG83+AG88+AG89+AG90+AG91+AG70+AG40+AG92</f>
        <v>204916.80000000002</v>
      </c>
    </row>
    <row r="95" spans="1:33" ht="15.75">
      <c r="A95" s="3" t="s">
        <v>5</v>
      </c>
      <c r="B95" s="22">
        <f aca="true" t="shared" si="19" ref="B95:AD95">B11+B17+B26+B34+B55+B63+B73+B41+B77+B48</f>
        <v>56984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2709.7</v>
      </c>
      <c r="AG95" s="27">
        <f>B95+C95-AF95</f>
        <v>78073.59999999999</v>
      </c>
    </row>
    <row r="96" spans="1:33" ht="15.75">
      <c r="A96" s="3" t="s">
        <v>2</v>
      </c>
      <c r="B96" s="22">
        <f aca="true" t="shared" si="20" ref="B96:AD96">B12+B20+B29+B36+B57+B66+B44+B80+B74+B53</f>
        <v>5350.5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1019.8</v>
      </c>
      <c r="AG96" s="27">
        <f>B96+C96-AF96</f>
        <v>17315.8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21.6</v>
      </c>
    </row>
    <row r="98" spans="1:33" ht="15.75">
      <c r="A98" s="3" t="s">
        <v>1</v>
      </c>
      <c r="B98" s="22">
        <f aca="true" t="shared" si="22" ref="B98:AD98">B19+B28+B65+B35+B43+B56+B79</f>
        <v>3062.8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414.9</v>
      </c>
      <c r="AG98" s="27">
        <f>B98+C98-AF98</f>
        <v>3798.7000000000003</v>
      </c>
    </row>
    <row r="99" spans="1:33" ht="15.75">
      <c r="A99" s="3" t="s">
        <v>16</v>
      </c>
      <c r="B99" s="22">
        <f aca="true" t="shared" si="23" ref="B99:X99">B21+B30+B49+B37+B58+B13+B75+B67</f>
        <v>2022.8999999999999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117</v>
      </c>
      <c r="AG99" s="27">
        <f>B99+C99-AF99</f>
        <v>2950.6</v>
      </c>
    </row>
    <row r="100" spans="1:33" ht="12.75">
      <c r="A100" s="1" t="s">
        <v>35</v>
      </c>
      <c r="B100" s="2">
        <f aca="true" t="shared" si="25" ref="B100:AD100">B94-B95-B96-B97-B98-B99</f>
        <v>81731.99999999999</v>
      </c>
      <c r="C100" s="2">
        <f t="shared" si="25"/>
        <v>28621.4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7596.899999999999</v>
      </c>
      <c r="AG100" s="2">
        <f>AG94-AG95-AG96-AG97-AG98-AG99</f>
        <v>102756.50000000001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2017-04-05T13:29:15Z</cp:lastPrinted>
  <dcterms:created xsi:type="dcterms:W3CDTF">2002-11-05T08:53:00Z</dcterms:created>
  <dcterms:modified xsi:type="dcterms:W3CDTF">2017-04-06T05:08:35Z</dcterms:modified>
  <cp:category/>
  <cp:version/>
  <cp:contentType/>
  <cp:contentStatus/>
</cp:coreProperties>
</file>